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AR6" i="5" l="1"/>
  <c r="K11" i="5"/>
  <c r="K12" i="5" s="1"/>
  <c r="F11" i="5"/>
  <c r="H11" i="5"/>
  <c r="M11" i="5" s="1"/>
  <c r="L11" i="5"/>
  <c r="J12" i="5"/>
  <c r="O12" i="5"/>
  <c r="O11" i="5"/>
  <c r="F12" i="5"/>
  <c r="AF6" i="5"/>
  <c r="J11" i="5" l="1"/>
  <c r="H12" i="5"/>
  <c r="M12" i="5" s="1"/>
  <c r="N11" i="5"/>
  <c r="N12" i="5"/>
  <c r="L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<sst xmlns="http://schemas.openxmlformats.org/spreadsheetml/2006/main" count="71" uniqueCount="30">
  <si>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</si>
  <si>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</si>
  <si>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</si>
  <si>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</si>
  <si>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</si>
  <si>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</si>
  <si>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</si>
  <si>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</si>
  <si>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</si>
  <si>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</si>
  <si>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</si>
  <si>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</si>
  <si>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</si>
  <si>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</si>
  <si>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</si>
  <si>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</si>
  <si>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</si>
  <si>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</si>
  <si>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</si>
  <si>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</si>
  <si>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</si>
  <si>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</si>
  <si>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</si>
  <si>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</si>
  <si>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</si>
  <si>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LMV</t>
  </si>
  <si>
    <t>LMV = Lahden Mailaveikot  (1929),  kasvattajaseura</t>
  </si>
  <si>
    <t>Daniel Rask</t>
  </si>
  <si>
    <t>5.10.2005   Lahti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</si>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</sst>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67">
        <v>2021</v>
      </c>
      <c r="Y4" s="71" t="s">
        <v>24</v>
      </c>
      <c r="Z4" s="68" t="s">
        <v>25</v>
      </c>
      <c r="AA4" s="67">
        <v>6</v>
      </c>
      <c r="AB4" s="67">
        <v>0</v>
      </c>
      <c r="AC4" s="67">
        <v>3</v>
      </c>
      <c r="AD4" s="72">
        <v>1</v>
      </c>
      <c r="AE4" s="67">
        <v>12</v>
      </c>
      <c r="AF4" s="69">
        <v>0.46150000000000002</v>
      </c>
      <c r="AG4" s="70">
        <v>26</v>
      </c>
      <c r="AH4" s="7"/>
      <c r="AI4" s="7"/>
      <c r="AJ4" s="7"/>
      <c r="AK4" s="7"/>
      <c r="AL4" s="16"/>
      <c r="AM4" s="67">
        <v>2</v>
      </c>
      <c r="AN4" s="67">
        <v>0</v>
      </c>
      <c r="AO4" s="67">
        <v>0</v>
      </c>
      <c r="AP4" s="67">
        <v>0</v>
      </c>
      <c r="AQ4" s="67">
        <v>1</v>
      </c>
      <c r="AR4" s="73">
        <v>0.33329999999999999</v>
      </c>
      <c r="AS4" s="70">
        <v>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7">
        <v>2022</v>
      </c>
      <c r="Y5" s="67" t="s">
        <v>29</v>
      </c>
      <c r="Z5" s="68" t="s">
        <v>25</v>
      </c>
      <c r="AA5" s="67">
        <v>10</v>
      </c>
      <c r="AB5" s="67">
        <v>0</v>
      </c>
      <c r="AC5" s="67">
        <v>4</v>
      </c>
      <c r="AD5" s="67">
        <v>5</v>
      </c>
      <c r="AE5" s="67">
        <v>13</v>
      </c>
      <c r="AF5" s="69">
        <v>0.39389999999999997</v>
      </c>
      <c r="AG5" s="70">
        <v>33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0</v>
      </c>
      <c r="AC6" s="36">
        <f>SUM(AC4:AC5)</f>
        <v>7</v>
      </c>
      <c r="AD6" s="36">
        <f>SUM(AD4:AD5)</f>
        <v>6</v>
      </c>
      <c r="AE6" s="36">
        <f>SUM(AE4:AE5)</f>
        <v>25</v>
      </c>
      <c r="AF6" s="37">
        <f>PRODUCT(AE6/AG6)</f>
        <v>0.42372881355932202</v>
      </c>
      <c r="AG6" s="21">
        <f>SUM(AG4:AG5)</f>
        <v>59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1</v>
      </c>
      <c r="AR6" s="37">
        <f>PRODUCT(AQ6/AS6)</f>
        <v>0.33333333333333331</v>
      </c>
      <c r="AS6" s="39">
        <f>SUM(AS4:AS5)</f>
        <v>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18</v>
      </c>
      <c r="F11" s="47">
        <f>PRODUCT(AB6+AN6)</f>
        <v>0</v>
      </c>
      <c r="G11" s="47">
        <f>PRODUCT(AC6+AO6)</f>
        <v>7</v>
      </c>
      <c r="H11" s="47">
        <f>PRODUCT(AD6+AP6)</f>
        <v>6</v>
      </c>
      <c r="I11" s="47">
        <f>PRODUCT(AE6+AQ6)</f>
        <v>26</v>
      </c>
      <c r="J11" s="60">
        <f>PRODUCT(I11/K11)</f>
        <v>0.41935483870967744</v>
      </c>
      <c r="K11" s="10">
        <f>PRODUCT(AG6+AS6)</f>
        <v>62</v>
      </c>
      <c r="L11" s="53">
        <f>PRODUCT((F11+G11)/E11)</f>
        <v>0.3888888888888889</v>
      </c>
      <c r="M11" s="53">
        <f>PRODUCT(H11/E11)</f>
        <v>0.33333333333333331</v>
      </c>
      <c r="N11" s="53">
        <f>PRODUCT((F11+G11+H11)/E11)</f>
        <v>0.72222222222222221</v>
      </c>
      <c r="O11" s="53">
        <f>PRODUCT(I11/E11)</f>
        <v>1.4444444444444444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18</v>
      </c>
      <c r="F12" s="47">
        <f t="shared" ref="F12:I12" si="0">SUM(F9:F11)</f>
        <v>0</v>
      </c>
      <c r="G12" s="47">
        <f t="shared" si="0"/>
        <v>7</v>
      </c>
      <c r="H12" s="47">
        <f t="shared" si="0"/>
        <v>6</v>
      </c>
      <c r="I12" s="47">
        <f t="shared" si="0"/>
        <v>26</v>
      </c>
      <c r="J12" s="60">
        <f>PRODUCT(I12/K12)</f>
        <v>0.41935483870967744</v>
      </c>
      <c r="K12" s="16">
        <f>SUM(K9:K11)</f>
        <v>62</v>
      </c>
      <c r="L12" s="53">
        <f>PRODUCT((F12+G12)/E12)</f>
        <v>0.3888888888888889</v>
      </c>
      <c r="M12" s="53">
        <f>PRODUCT(H12/E12)</f>
        <v>0.33333333333333331</v>
      </c>
      <c r="N12" s="53">
        <f>PRODUCT((F12+G12+H12)/E12)</f>
        <v>0.72222222222222221</v>
      </c>
      <c r="O12" s="53">
        <f>PRODUCT(I12/E12)</f>
        <v>1.4444444444444444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2022-09-08T19:29:05Z</dcterms:modified>
</cp:coreProperties>
</file>